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专业选修课教学进程表" sheetId="4" r:id="rId1"/>
  </sheets>
  <calcPr calcId="144525"/>
</workbook>
</file>

<file path=xl/sharedStrings.xml><?xml version="1.0" encoding="utf-8"?>
<sst xmlns="http://schemas.openxmlformats.org/spreadsheetml/2006/main" count="146" uniqueCount="70">
  <si>
    <t xml:space="preserve"> 附件3：专业选修课教学进程总体安排</t>
  </si>
  <si>
    <t>课程
类别</t>
  </si>
  <si>
    <t>序号</t>
  </si>
  <si>
    <t>课程代码</t>
  </si>
  <si>
    <t>模块</t>
  </si>
  <si>
    <t>课程名称</t>
  </si>
  <si>
    <t>课程性质</t>
  </si>
  <si>
    <t>学分</t>
  </si>
  <si>
    <t>教学课时</t>
  </si>
  <si>
    <t>开设学期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</si>
  <si>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</si>
  <si>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</si>
  <si>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</si>
  <si>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</si>
  <si>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</si>
  <si>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</si>
  <si>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</si>
  <si>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</si>
  <si>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</si>
  <si>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专业选修课</t>
  </si>
  <si>
    <t>1</t>
  </si>
  <si>
    <t>193011
193031</t>
  </si>
  <si>
    <t>限选模块一</t>
  </si>
  <si>
    <t>金工实训类（车加工技术、焊接技术）</t>
  </si>
  <si>
    <t>B</t>
  </si>
  <si>
    <t>√</t>
  </si>
  <si>
    <t>考查</t>
  </si>
  <si>
    <t>专业基础部</t>
  </si>
  <si>
    <t>焊工证书支撑课程</t>
  </si>
  <si>
    <t>三个模块中至少选择一个模块</t>
  </si>
  <si>
    <t>2</t>
  </si>
  <si>
    <t>093011</t>
  </si>
  <si>
    <t>企业管理</t>
  </si>
  <si>
    <t>A</t>
  </si>
  <si>
    <t>3</t>
  </si>
  <si>
    <t>120019</t>
  </si>
  <si>
    <t>单片机应用技术</t>
  </si>
  <si>
    <t>人工智能制造学院</t>
  </si>
  <si>
    <t>专业群拓展课程</t>
  </si>
  <si>
    <t>4</t>
  </si>
  <si>
    <t>120018</t>
  </si>
  <si>
    <t>数控车操作与编程</t>
  </si>
  <si>
    <t>5</t>
  </si>
  <si>
    <t>120020</t>
  </si>
  <si>
    <t>数控铣及加工中心操作与编程</t>
  </si>
  <si>
    <t>6</t>
  </si>
  <si>
    <t>限选模块二</t>
  </si>
  <si>
    <t>7</t>
  </si>
  <si>
    <t>8</t>
  </si>
  <si>
    <t>9</t>
  </si>
  <si>
    <t>011105</t>
  </si>
  <si>
    <t>机器人离线编程</t>
  </si>
  <si>
    <t>10</t>
  </si>
  <si>
    <t>120022</t>
  </si>
  <si>
    <t>机器人安装与调试</t>
  </si>
  <si>
    <t>11</t>
  </si>
  <si>
    <t>限选模块三</t>
  </si>
  <si>
    <t>12</t>
  </si>
  <si>
    <t>13</t>
  </si>
  <si>
    <t>14</t>
  </si>
  <si>
    <t>120021</t>
  </si>
  <si>
    <t>3D打印技术</t>
  </si>
  <si>
    <t>15</t>
  </si>
  <si>
    <t>120023</t>
  </si>
  <si>
    <t>Solidworks或CAXA3D实体设计</t>
  </si>
  <si>
    <t>机械数字化模型设计与制造1＋x证书支撑课程</t>
  </si>
  <si>
    <t>16</t>
  </si>
  <si>
    <t>120009</t>
  </si>
  <si>
    <t>专业限选</t>
  </si>
  <si>
    <t>工业网络与组态技术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</si>
</sst>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学&quot;&quot;期&quot;"/>
    <numFmt numFmtId="177" formatCode="0.00_);[Red]\(0.00\)"/>
  </numFmts>
  <fonts count="25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8"/>
      <color theme="1"/>
      <name val="宋体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10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73754081850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9" borderId="26" applyNumberFormat="0" applyAlignment="0" applyProtection="0">
      <alignment vertical="center"/>
    </xf>
    <xf numFmtId="0" fontId="15" fillId="10" borderId="27" applyNumberFormat="0" applyAlignment="0" applyProtection="0">
      <alignment vertical="center"/>
    </xf>
    <xf numFmtId="0" fontId="16" fillId="10" borderId="26" applyNumberFormat="0" applyAlignment="0" applyProtection="0">
      <alignment vertical="center"/>
    </xf>
    <xf numFmtId="0" fontId="17" fillId="11" borderId="28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textRotation="255" wrapText="1"/>
    </xf>
    <xf numFmtId="0" fontId="4" fillId="2" borderId="10" xfId="0" applyFont="1" applyFill="1" applyBorder="1" applyAlignment="1">
      <alignment horizontal="center" vertical="center" textRotation="255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textRotation="255" wrapText="1"/>
    </xf>
    <xf numFmtId="0" fontId="4" fillId="2" borderId="14" xfId="0" applyFont="1" applyFill="1" applyBorder="1" applyAlignment="1">
      <alignment horizontal="center" vertical="center" textRotation="255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textRotation="255" wrapText="1"/>
    </xf>
    <xf numFmtId="0" fontId="4" fillId="2" borderId="17" xfId="0" applyFont="1" applyFill="1" applyBorder="1" applyAlignment="1">
      <alignment horizontal="center" vertical="center" textRotation="255" wrapText="1"/>
    </xf>
    <xf numFmtId="0" fontId="1" fillId="5" borderId="1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176" fontId="3" fillId="5" borderId="7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177" fontId="4" fillId="2" borderId="7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/>
    </xf>
    <xf numFmtId="0" fontId="3" fillId="6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justify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1"/>
  <sheetViews>
    <sheetView tabSelected="1" zoomScale="106" zoomScaleNormal="106" topLeftCell="A7" workbookViewId="0">
      <selection activeCell="K23" sqref="K23"/>
    </sheetView>
  </sheetViews>
  <sheetFormatPr defaultColWidth="9" defaultRowHeight="13.5"/>
  <cols>
    <col min="1" max="1" width="2.5" customWidth="1"/>
    <col min="2" max="2" width="2.25" customWidth="1"/>
    <col min="3" max="3" width="3.75" customWidth="1"/>
    <col min="4" max="4" width="5.875" customWidth="1"/>
    <col min="5" max="5" width="6.5" customWidth="1"/>
    <col min="6" max="6" width="13.5" customWidth="1"/>
    <col min="7" max="8" width="3.75" customWidth="1"/>
    <col min="9" max="9" width="3" customWidth="1"/>
    <col min="10" max="10" width="3.375" customWidth="1"/>
    <col min="11" max="11" width="2.75" customWidth="1"/>
    <col min="12" max="12" width="3" customWidth="1"/>
    <col min="13" max="13" width="2.875" customWidth="1"/>
    <col min="14" max="14" width="5.125" customWidth="1"/>
    <col min="15" max="15" width="4.375" customWidth="1"/>
    <col min="16" max="16" width="4.5" customWidth="1"/>
    <col min="17" max="17" width="5.125" customWidth="1"/>
    <col min="18" max="19" width="4.75" customWidth="1"/>
    <col min="20" max="20" width="4.875" customWidth="1"/>
    <col min="21" max="21" width="5.125" customWidth="1"/>
    <col min="22" max="22" width="4.375" customWidth="1"/>
    <col min="23" max="23" width="5.25" customWidth="1"/>
    <col min="24" max="24" width="4.125" customWidth="1"/>
    <col min="25" max="25" width="11.5" customWidth="1"/>
    <col min="26" max="26" width="11.375" customWidth="1"/>
    <col min="27" max="27" width="6.625" customWidth="1"/>
  </cols>
  <sheetData>
    <row r="1" ht="19.5" spans="1:27">
      <c r="A1" s="1" t="s">
        <v>0</v>
      </c>
      <c r="B1" s="1"/>
      <c r="C1" s="1"/>
      <c r="D1" s="1"/>
      <c r="E1" s="2"/>
      <c r="F1" s="3"/>
      <c r="G1" s="4"/>
      <c r="H1" s="4"/>
      <c r="I1" s="4"/>
      <c r="J1" s="4"/>
      <c r="K1" s="4"/>
      <c r="L1" s="4"/>
      <c r="M1" s="4"/>
      <c r="N1" s="29"/>
      <c r="O1" s="29"/>
      <c r="P1" s="29"/>
      <c r="Q1" s="29"/>
      <c r="R1" s="29"/>
      <c r="S1" s="29"/>
      <c r="T1" s="41"/>
      <c r="U1" s="41"/>
      <c r="V1" s="41"/>
      <c r="W1" s="41"/>
      <c r="X1" s="3"/>
      <c r="Y1" s="3"/>
      <c r="Z1" s="3"/>
      <c r="AA1" s="3"/>
    </row>
    <row r="2" ht="33" customHeight="1" spans="1:27">
      <c r="A2" s="5" t="s">
        <v>1</v>
      </c>
      <c r="B2" s="6"/>
      <c r="C2" s="7" t="s">
        <v>2</v>
      </c>
      <c r="D2" s="7" t="s">
        <v>3</v>
      </c>
      <c r="E2" s="7" t="s">
        <v>4</v>
      </c>
      <c r="F2" s="7" t="s">
        <v>5</v>
      </c>
      <c r="G2" s="8" t="s">
        <v>6</v>
      </c>
      <c r="H2" s="9"/>
      <c r="I2" s="7" t="s">
        <v>7</v>
      </c>
      <c r="J2" s="30" t="s">
        <v>8</v>
      </c>
      <c r="K2" s="31"/>
      <c r="L2" s="32"/>
      <c r="M2" s="7" t="s">
        <v>9</v>
      </c>
      <c r="N2" s="33" t="s">
        <v>10</v>
      </c>
      <c r="O2" s="34"/>
      <c r="P2" s="34"/>
      <c r="Q2" s="34"/>
      <c r="R2" s="34"/>
      <c r="S2" s="34"/>
      <c r="T2" s="42"/>
      <c r="U2" s="42"/>
      <c r="V2" s="42"/>
      <c r="W2" s="43"/>
      <c r="X2" s="44" t="s">
        <v>11</v>
      </c>
      <c r="Y2" s="44" t="s">
        <v>12</v>
      </c>
      <c r="Z2" s="49" t="s">
        <v>13</v>
      </c>
      <c r="AA2" s="50"/>
    </row>
    <row r="3" spans="1:27">
      <c r="A3" s="10"/>
      <c r="B3" s="11"/>
      <c r="C3" s="12"/>
      <c r="D3" s="12"/>
      <c r="E3" s="12"/>
      <c r="F3" s="12"/>
      <c r="G3" s="13" t="s">
        <v>14</v>
      </c>
      <c r="H3" s="13" t="s">
        <v>15</v>
      </c>
      <c r="I3" s="12"/>
      <c r="J3" s="13" t="s">
        <v>16</v>
      </c>
      <c r="K3" s="13" t="s">
        <v>17</v>
      </c>
      <c r="L3" s="13" t="s">
        <v>18</v>
      </c>
      <c r="M3" s="12"/>
      <c r="N3" s="35">
        <v>1</v>
      </c>
      <c r="O3" s="35">
        <v>2</v>
      </c>
      <c r="P3" s="35">
        <v>3</v>
      </c>
      <c r="Q3" s="35">
        <v>4</v>
      </c>
      <c r="R3" s="35">
        <v>5</v>
      </c>
      <c r="S3" s="35">
        <v>6</v>
      </c>
      <c r="T3" s="35">
        <v>7</v>
      </c>
      <c r="U3" s="35">
        <v>8</v>
      </c>
      <c r="V3" s="35">
        <v>9</v>
      </c>
      <c r="W3" s="35">
        <v>10</v>
      </c>
      <c r="X3" s="45"/>
      <c r="Y3" s="45"/>
      <c r="Z3" s="51"/>
      <c r="AA3" s="52"/>
    </row>
    <row r="4" spans="1:27">
      <c r="A4" s="10"/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6">
        <v>20</v>
      </c>
      <c r="O4" s="36">
        <v>20</v>
      </c>
      <c r="P4" s="36">
        <v>20</v>
      </c>
      <c r="Q4" s="36">
        <v>20</v>
      </c>
      <c r="R4" s="36">
        <v>20</v>
      </c>
      <c r="S4" s="36">
        <v>20</v>
      </c>
      <c r="T4" s="36">
        <v>20</v>
      </c>
      <c r="U4" s="36">
        <v>20</v>
      </c>
      <c r="V4" s="36">
        <v>20</v>
      </c>
      <c r="W4" s="36">
        <v>21</v>
      </c>
      <c r="X4" s="45"/>
      <c r="Y4" s="45"/>
      <c r="Z4" s="51"/>
      <c r="AA4" s="52"/>
    </row>
    <row r="5" ht="14.25" spans="1:27">
      <c r="A5" s="14"/>
      <c r="B5" s="15"/>
      <c r="C5" s="16"/>
      <c r="D5" s="12"/>
      <c r="E5" s="16"/>
      <c r="F5" s="16"/>
      <c r="G5" s="16"/>
      <c r="H5" s="16"/>
      <c r="I5" s="16"/>
      <c r="J5" s="16"/>
      <c r="K5" s="16"/>
      <c r="L5" s="16"/>
      <c r="M5" s="16"/>
      <c r="N5" s="37">
        <v>16</v>
      </c>
      <c r="O5" s="37">
        <v>18</v>
      </c>
      <c r="P5" s="37">
        <v>18</v>
      </c>
      <c r="Q5" s="37">
        <v>16</v>
      </c>
      <c r="R5" s="46">
        <v>15</v>
      </c>
      <c r="S5" s="36">
        <v>18</v>
      </c>
      <c r="T5" s="36">
        <v>18</v>
      </c>
      <c r="U5" s="36">
        <v>18</v>
      </c>
      <c r="V5" s="36">
        <v>12</v>
      </c>
      <c r="W5" s="47">
        <v>1</v>
      </c>
      <c r="X5" s="13"/>
      <c r="Y5" s="53"/>
      <c r="Z5" s="51"/>
      <c r="AA5" s="54"/>
    </row>
    <row r="6" ht="21" spans="1:27">
      <c r="A6" s="17" t="s">
        <v>19</v>
      </c>
      <c r="B6" s="18"/>
      <c r="C6" s="19" t="s">
        <v>20</v>
      </c>
      <c r="D6" s="19" t="s">
        <v>21</v>
      </c>
      <c r="E6" s="20" t="s">
        <v>22</v>
      </c>
      <c r="F6" s="21" t="s">
        <v>23</v>
      </c>
      <c r="G6" s="22" t="s">
        <v>24</v>
      </c>
      <c r="H6" s="22" t="s">
        <v>25</v>
      </c>
      <c r="I6" s="22">
        <f t="shared" ref="I6:I21" si="0">J6/18</f>
        <v>4</v>
      </c>
      <c r="J6" s="38">
        <f t="shared" ref="J6:J21" si="1">K6+L6</f>
        <v>72</v>
      </c>
      <c r="K6" s="22">
        <v>18</v>
      </c>
      <c r="L6" s="38">
        <v>54</v>
      </c>
      <c r="M6" s="39">
        <v>4</v>
      </c>
      <c r="N6" s="40"/>
      <c r="O6" s="40" t="str">
        <f t="shared" ref="O6:V6" si="2">IF($M6=O$3,(IF(OR($G6="A",$H6="√"),$J6/O$5,$K6/O$5)),"")</f>
        <v/>
      </c>
      <c r="P6" s="40" t="str">
        <f t="shared" si="2"/>
        <v/>
      </c>
      <c r="Q6" s="40">
        <v>4</v>
      </c>
      <c r="R6" s="40" t="str">
        <f t="shared" si="2"/>
        <v/>
      </c>
      <c r="S6" s="40" t="str">
        <f t="shared" si="2"/>
        <v/>
      </c>
      <c r="T6" s="40" t="str">
        <f t="shared" si="2"/>
        <v/>
      </c>
      <c r="U6" s="40" t="str">
        <f t="shared" si="2"/>
        <v/>
      </c>
      <c r="V6" s="40" t="str">
        <f t="shared" si="2"/>
        <v/>
      </c>
      <c r="W6" s="40"/>
      <c r="X6" s="48" t="s">
        <v>26</v>
      </c>
      <c r="Y6" s="38" t="s">
        <v>27</v>
      </c>
      <c r="Z6" s="22" t="s">
        <v>28</v>
      </c>
      <c r="AA6" s="55" t="s">
        <v>29</v>
      </c>
    </row>
    <row r="7" spans="1:27">
      <c r="A7" s="23"/>
      <c r="B7" s="24"/>
      <c r="C7" s="19" t="s">
        <v>30</v>
      </c>
      <c r="D7" s="59" t="s">
        <v>31</v>
      </c>
      <c r="E7" s="25"/>
      <c r="F7" s="21" t="s">
        <v>32</v>
      </c>
      <c r="G7" s="22" t="s">
        <v>33</v>
      </c>
      <c r="H7" s="22" t="s">
        <v>25</v>
      </c>
      <c r="I7" s="22">
        <f t="shared" si="0"/>
        <v>4</v>
      </c>
      <c r="J7" s="38">
        <f t="shared" si="1"/>
        <v>72</v>
      </c>
      <c r="K7" s="22">
        <v>72</v>
      </c>
      <c r="L7" s="38">
        <v>0</v>
      </c>
      <c r="M7" s="39">
        <v>6</v>
      </c>
      <c r="N7" s="40"/>
      <c r="O7" s="40" t="str">
        <f>IF($M7=O$3,(IF(OR($G7="A",$H7="√"),$J7/O$5,$K7/O$5)),"")</f>
        <v/>
      </c>
      <c r="P7" s="40" t="str">
        <f>IF($M7=P$3,(IF(OR($G7="A",$H7="√"),$J7/P$5,$K7/P$5)),"")</f>
        <v/>
      </c>
      <c r="Q7" s="40" t="str">
        <f>IF($M7=Q$3,(IF(OR($G7="A",$H7="√"),$J7/Q$5,$K7/Q$5)),"")</f>
        <v/>
      </c>
      <c r="R7" s="40">
        <v>4</v>
      </c>
      <c r="S7" s="40">
        <f>IF($M7=S$3,(IF(OR($G7="A",$H7="√"),$J7/S$5,$K7/S$5)),"")</f>
        <v>4</v>
      </c>
      <c r="T7" s="40" t="str">
        <f>IF($M7=T$3,(IF(OR($G7="A",$H7="√"),$J7/T$5,$K7/T$5)),"")</f>
        <v/>
      </c>
      <c r="U7" s="40" t="str">
        <f>IF($M7=U$3,(IF(OR($G7="A",$H7="√"),$J7/U$5,$K7/U$5)),"")</f>
        <v/>
      </c>
      <c r="V7" s="40" t="str">
        <f>IF($M7=V$3,(IF(OR($G7="A",$H7="√"),$J7/V$5,$K7/V$5)),"")</f>
        <v/>
      </c>
      <c r="W7" s="40"/>
      <c r="X7" s="48" t="s">
        <v>26</v>
      </c>
      <c r="Y7" s="38" t="s">
        <v>27</v>
      </c>
      <c r="Z7" s="22"/>
      <c r="AA7" s="56"/>
    </row>
    <row r="8" spans="1:27">
      <c r="A8" s="23"/>
      <c r="B8" s="24"/>
      <c r="C8" s="19" t="s">
        <v>34</v>
      </c>
      <c r="D8" s="19" t="s">
        <v>35</v>
      </c>
      <c r="E8" s="25"/>
      <c r="F8" s="21" t="s">
        <v>36</v>
      </c>
      <c r="G8" s="22" t="s">
        <v>24</v>
      </c>
      <c r="H8" s="22" t="s">
        <v>25</v>
      </c>
      <c r="I8" s="22">
        <f t="shared" si="0"/>
        <v>4</v>
      </c>
      <c r="J8" s="38">
        <f t="shared" si="1"/>
        <v>72</v>
      </c>
      <c r="K8" s="22">
        <v>18</v>
      </c>
      <c r="L8" s="38">
        <v>54</v>
      </c>
      <c r="M8" s="39">
        <v>6</v>
      </c>
      <c r="N8" s="40"/>
      <c r="O8" s="40" t="str">
        <f t="shared" ref="O8:V8" si="3">IF($M8=O$3,(IF(OR($G8="A",$H8="√"),$J8/O$5,$K8/O$5)),"")</f>
        <v/>
      </c>
      <c r="P8" s="40" t="str">
        <f t="shared" si="3"/>
        <v/>
      </c>
      <c r="Q8" s="40" t="str">
        <f t="shared" si="3"/>
        <v/>
      </c>
      <c r="R8" s="40" t="str">
        <f t="shared" si="3"/>
        <v/>
      </c>
      <c r="S8" s="40">
        <f t="shared" si="3"/>
        <v>4</v>
      </c>
      <c r="T8" s="40" t="str">
        <f t="shared" si="3"/>
        <v/>
      </c>
      <c r="U8" s="40" t="str">
        <f t="shared" si="3"/>
        <v/>
      </c>
      <c r="V8" s="40" t="str">
        <f t="shared" si="3"/>
        <v/>
      </c>
      <c r="W8" s="40"/>
      <c r="X8" s="48" t="s">
        <v>26</v>
      </c>
      <c r="Y8" s="38" t="s">
        <v>37</v>
      </c>
      <c r="Z8" s="22" t="s">
        <v>38</v>
      </c>
      <c r="AA8" s="56"/>
    </row>
    <row r="9" spans="1:27">
      <c r="A9" s="23"/>
      <c r="B9" s="24"/>
      <c r="C9" s="19" t="s">
        <v>39</v>
      </c>
      <c r="D9" s="19" t="s">
        <v>40</v>
      </c>
      <c r="E9" s="25"/>
      <c r="F9" s="21" t="s">
        <v>41</v>
      </c>
      <c r="G9" s="22" t="s">
        <v>24</v>
      </c>
      <c r="H9" s="22" t="s">
        <v>25</v>
      </c>
      <c r="I9" s="22">
        <f t="shared" si="0"/>
        <v>4</v>
      </c>
      <c r="J9" s="38">
        <f t="shared" si="1"/>
        <v>72</v>
      </c>
      <c r="K9" s="22">
        <v>18</v>
      </c>
      <c r="L9" s="38">
        <v>54</v>
      </c>
      <c r="M9" s="39">
        <v>8</v>
      </c>
      <c r="N9" s="40"/>
      <c r="O9" s="40" t="str">
        <f t="shared" ref="O9:V9" si="4">IF($M9=O$3,(IF(OR($G9="A",$H9="√"),$J9/O$5,$K9/O$5)),"")</f>
        <v/>
      </c>
      <c r="P9" s="40" t="str">
        <f t="shared" si="4"/>
        <v/>
      </c>
      <c r="Q9" s="40" t="str">
        <f t="shared" si="4"/>
        <v/>
      </c>
      <c r="R9" s="40" t="str">
        <f t="shared" si="4"/>
        <v/>
      </c>
      <c r="S9" s="40" t="str">
        <f t="shared" si="4"/>
        <v/>
      </c>
      <c r="T9" s="40" t="str">
        <f t="shared" si="4"/>
        <v/>
      </c>
      <c r="U9" s="40">
        <f t="shared" si="4"/>
        <v>4</v>
      </c>
      <c r="V9" s="40" t="str">
        <f t="shared" si="4"/>
        <v/>
      </c>
      <c r="W9" s="40"/>
      <c r="X9" s="48" t="s">
        <v>26</v>
      </c>
      <c r="Y9" s="38" t="s">
        <v>37</v>
      </c>
      <c r="Z9" s="22" t="s">
        <v>38</v>
      </c>
      <c r="AA9" s="56"/>
    </row>
    <row r="10" ht="21" spans="1:27">
      <c r="A10" s="23"/>
      <c r="B10" s="24"/>
      <c r="C10" s="19" t="s">
        <v>42</v>
      </c>
      <c r="D10" s="19" t="s">
        <v>43</v>
      </c>
      <c r="E10" s="26"/>
      <c r="F10" s="21" t="s">
        <v>44</v>
      </c>
      <c r="G10" s="22" t="s">
        <v>24</v>
      </c>
      <c r="H10" s="22" t="s">
        <v>25</v>
      </c>
      <c r="I10" s="22">
        <f t="shared" si="0"/>
        <v>4</v>
      </c>
      <c r="J10" s="38">
        <f t="shared" si="1"/>
        <v>72</v>
      </c>
      <c r="K10" s="22">
        <v>18</v>
      </c>
      <c r="L10" s="38">
        <v>54</v>
      </c>
      <c r="M10" s="39">
        <v>9</v>
      </c>
      <c r="N10" s="40"/>
      <c r="O10" s="40" t="str">
        <f t="shared" ref="O10:V10" si="5">IF($M10=O$3,(IF(OR($G10="A",$H10="√"),$J10/O$5,$K10/O$5)),"")</f>
        <v/>
      </c>
      <c r="P10" s="40" t="str">
        <f t="shared" si="5"/>
        <v/>
      </c>
      <c r="Q10" s="40" t="str">
        <f t="shared" si="5"/>
        <v/>
      </c>
      <c r="R10" s="40" t="str">
        <f t="shared" si="5"/>
        <v/>
      </c>
      <c r="S10" s="40" t="str">
        <f t="shared" si="5"/>
        <v/>
      </c>
      <c r="T10" s="40" t="str">
        <f t="shared" si="5"/>
        <v/>
      </c>
      <c r="U10" s="40" t="str">
        <f t="shared" si="5"/>
        <v/>
      </c>
      <c r="V10" s="40">
        <f t="shared" si="5"/>
        <v>6</v>
      </c>
      <c r="W10" s="40"/>
      <c r="X10" s="48" t="s">
        <v>26</v>
      </c>
      <c r="Y10" s="38" t="s">
        <v>37</v>
      </c>
      <c r="Z10" s="22" t="s">
        <v>38</v>
      </c>
      <c r="AA10" s="56"/>
    </row>
    <row r="11" ht="21" spans="1:27">
      <c r="A11" s="23"/>
      <c r="B11" s="24"/>
      <c r="C11" s="19" t="s">
        <v>45</v>
      </c>
      <c r="D11" s="19" t="s">
        <v>21</v>
      </c>
      <c r="E11" s="20" t="s">
        <v>46</v>
      </c>
      <c r="F11" s="21" t="s">
        <v>23</v>
      </c>
      <c r="G11" s="22" t="s">
        <v>24</v>
      </c>
      <c r="H11" s="22" t="s">
        <v>25</v>
      </c>
      <c r="I11" s="22">
        <f t="shared" si="0"/>
        <v>4</v>
      </c>
      <c r="J11" s="38">
        <f t="shared" si="1"/>
        <v>72</v>
      </c>
      <c r="K11" s="22">
        <v>18</v>
      </c>
      <c r="L11" s="38">
        <v>54</v>
      </c>
      <c r="M11" s="39">
        <v>4</v>
      </c>
      <c r="N11" s="40"/>
      <c r="O11" s="40" t="str">
        <f t="shared" ref="O11:V11" si="6">IF($M11=O$3,(IF(OR($G11="A",$H11="√"),$J11/O$5,$K11/O$5)),"")</f>
        <v/>
      </c>
      <c r="P11" s="40" t="str">
        <f t="shared" si="6"/>
        <v/>
      </c>
      <c r="Q11" s="40">
        <v>4</v>
      </c>
      <c r="R11" s="40" t="str">
        <f t="shared" si="6"/>
        <v/>
      </c>
      <c r="S11" s="40" t="str">
        <f t="shared" si="6"/>
        <v/>
      </c>
      <c r="T11" s="40" t="str">
        <f t="shared" si="6"/>
        <v/>
      </c>
      <c r="U11" s="40" t="str">
        <f t="shared" si="6"/>
        <v/>
      </c>
      <c r="V11" s="40" t="str">
        <f t="shared" si="6"/>
        <v/>
      </c>
      <c r="W11" s="40"/>
      <c r="X11" s="48" t="s">
        <v>26</v>
      </c>
      <c r="Y11" s="38" t="s">
        <v>27</v>
      </c>
      <c r="Z11" s="22"/>
      <c r="AA11" s="56"/>
    </row>
    <row r="12" spans="1:27">
      <c r="A12" s="23"/>
      <c r="B12" s="24"/>
      <c r="C12" s="19" t="s">
        <v>47</v>
      </c>
      <c r="D12" s="59" t="s">
        <v>31</v>
      </c>
      <c r="E12" s="25"/>
      <c r="F12" s="21" t="s">
        <v>32</v>
      </c>
      <c r="G12" s="22" t="s">
        <v>33</v>
      </c>
      <c r="H12" s="22" t="s">
        <v>25</v>
      </c>
      <c r="I12" s="22">
        <f t="shared" si="0"/>
        <v>4</v>
      </c>
      <c r="J12" s="38">
        <f t="shared" si="1"/>
        <v>72</v>
      </c>
      <c r="K12" s="22">
        <v>72</v>
      </c>
      <c r="L12" s="38">
        <v>0</v>
      </c>
      <c r="M12" s="39">
        <v>6</v>
      </c>
      <c r="N12" s="40"/>
      <c r="O12" s="40" t="str">
        <f>IF($M12=O$3,(IF(OR($G12="A",$H12="√"),$J12/O$5,$K12/O$5)),"")</f>
        <v/>
      </c>
      <c r="P12" s="40" t="str">
        <f>IF($M12=P$3,(IF(OR($G12="A",$H12="√"),$J12/P$5,$K12/P$5)),"")</f>
        <v/>
      </c>
      <c r="Q12" s="40" t="str">
        <f>IF($M12=Q$3,(IF(OR($G12="A",$H12="√"),$J12/Q$5,$K12/Q$5)),"")</f>
        <v/>
      </c>
      <c r="R12" s="40">
        <v>4</v>
      </c>
      <c r="S12" s="40">
        <f>IF($M12=S$3,(IF(OR($G12="A",$H12="√"),$J12/S$5,$K12/S$5)),"")</f>
        <v>4</v>
      </c>
      <c r="T12" s="40" t="str">
        <f>IF($M12=T$3,(IF(OR($G12="A",$H12="√"),$J12/T$5,$K12/T$5)),"")</f>
        <v/>
      </c>
      <c r="U12" s="40" t="str">
        <f>IF($M12=U$3,(IF(OR($G12="A",$H12="√"),$J12/U$5,$K12/U$5)),"")</f>
        <v/>
      </c>
      <c r="V12" s="40" t="str">
        <f>IF($M12=V$3,(IF(OR($G12="A",$H12="√"),$J12/V$5,$K12/V$5)),"")</f>
        <v/>
      </c>
      <c r="W12" s="40"/>
      <c r="X12" s="48" t="s">
        <v>26</v>
      </c>
      <c r="Y12" s="38" t="s">
        <v>27</v>
      </c>
      <c r="Z12" s="22"/>
      <c r="AA12" s="56"/>
    </row>
    <row r="13" spans="1:27">
      <c r="A13" s="23"/>
      <c r="B13" s="24"/>
      <c r="C13" s="19" t="s">
        <v>48</v>
      </c>
      <c r="D13" s="19" t="s">
        <v>35</v>
      </c>
      <c r="E13" s="25"/>
      <c r="F13" s="21" t="s">
        <v>36</v>
      </c>
      <c r="G13" s="22" t="s">
        <v>24</v>
      </c>
      <c r="H13" s="22" t="s">
        <v>25</v>
      </c>
      <c r="I13" s="22">
        <f t="shared" si="0"/>
        <v>4</v>
      </c>
      <c r="J13" s="38">
        <f t="shared" si="1"/>
        <v>72</v>
      </c>
      <c r="K13" s="22">
        <v>18</v>
      </c>
      <c r="L13" s="38">
        <v>54</v>
      </c>
      <c r="M13" s="39">
        <v>6</v>
      </c>
      <c r="N13" s="40"/>
      <c r="O13" s="40" t="str">
        <f t="shared" ref="O13:V13" si="7">IF($M13=O$3,(IF(OR($G13="A",$H13="√"),$J13/O$5,$K13/O$5)),"")</f>
        <v/>
      </c>
      <c r="P13" s="40" t="str">
        <f t="shared" si="7"/>
        <v/>
      </c>
      <c r="Q13" s="40" t="str">
        <f t="shared" si="7"/>
        <v/>
      </c>
      <c r="R13" s="40" t="str">
        <f t="shared" si="7"/>
        <v/>
      </c>
      <c r="S13" s="40">
        <f t="shared" si="7"/>
        <v>4</v>
      </c>
      <c r="T13" s="40" t="str">
        <f t="shared" si="7"/>
        <v/>
      </c>
      <c r="U13" s="40" t="str">
        <f t="shared" si="7"/>
        <v/>
      </c>
      <c r="V13" s="40" t="str">
        <f t="shared" si="7"/>
        <v/>
      </c>
      <c r="W13" s="40"/>
      <c r="X13" s="48" t="s">
        <v>26</v>
      </c>
      <c r="Y13" s="38" t="s">
        <v>37</v>
      </c>
      <c r="Z13" s="22" t="s">
        <v>38</v>
      </c>
      <c r="AA13" s="56"/>
    </row>
    <row r="14" spans="1:27">
      <c r="A14" s="23"/>
      <c r="B14" s="24"/>
      <c r="C14" s="19" t="s">
        <v>49</v>
      </c>
      <c r="D14" s="19" t="s">
        <v>50</v>
      </c>
      <c r="E14" s="25"/>
      <c r="F14" s="21" t="s">
        <v>51</v>
      </c>
      <c r="G14" s="22" t="s">
        <v>24</v>
      </c>
      <c r="H14" s="22" t="s">
        <v>25</v>
      </c>
      <c r="I14" s="22">
        <f t="shared" si="0"/>
        <v>4</v>
      </c>
      <c r="J14" s="38">
        <f t="shared" si="1"/>
        <v>72</v>
      </c>
      <c r="K14" s="22">
        <v>18</v>
      </c>
      <c r="L14" s="38">
        <v>54</v>
      </c>
      <c r="M14" s="39">
        <v>8</v>
      </c>
      <c r="N14" s="40"/>
      <c r="O14" s="40" t="str">
        <f t="shared" ref="O14:V14" si="8">IF($M14=O$3,(IF(OR($G14="A",$H14="√"),$J14/O$5,$K14/O$5)),"")</f>
        <v/>
      </c>
      <c r="P14" s="40" t="str">
        <f t="shared" si="8"/>
        <v/>
      </c>
      <c r="Q14" s="40" t="str">
        <f t="shared" si="8"/>
        <v/>
      </c>
      <c r="R14" s="40" t="str">
        <f t="shared" si="8"/>
        <v/>
      </c>
      <c r="S14" s="40" t="str">
        <f t="shared" si="8"/>
        <v/>
      </c>
      <c r="T14" s="40" t="str">
        <f t="shared" si="8"/>
        <v/>
      </c>
      <c r="U14" s="40">
        <f t="shared" si="8"/>
        <v>4</v>
      </c>
      <c r="V14" s="40" t="str">
        <f t="shared" si="8"/>
        <v/>
      </c>
      <c r="W14" s="40"/>
      <c r="X14" s="48" t="s">
        <v>26</v>
      </c>
      <c r="Y14" s="38" t="s">
        <v>37</v>
      </c>
      <c r="Z14" s="22" t="s">
        <v>38</v>
      </c>
      <c r="AA14" s="56"/>
    </row>
    <row r="15" spans="1:27">
      <c r="A15" s="23"/>
      <c r="B15" s="24"/>
      <c r="C15" s="19" t="s">
        <v>52</v>
      </c>
      <c r="D15" s="19" t="s">
        <v>53</v>
      </c>
      <c r="E15" s="26"/>
      <c r="F15" s="21" t="s">
        <v>54</v>
      </c>
      <c r="G15" s="22" t="s">
        <v>24</v>
      </c>
      <c r="H15" s="22" t="s">
        <v>25</v>
      </c>
      <c r="I15" s="22">
        <f t="shared" si="0"/>
        <v>4</v>
      </c>
      <c r="J15" s="38">
        <f t="shared" si="1"/>
        <v>72</v>
      </c>
      <c r="K15" s="22">
        <v>18</v>
      </c>
      <c r="L15" s="38">
        <v>54</v>
      </c>
      <c r="M15" s="39">
        <v>9</v>
      </c>
      <c r="N15" s="40"/>
      <c r="O15" s="40" t="str">
        <f t="shared" ref="O15:V15" si="9">IF($M15=O$3,(IF(OR($G15="A",$H15="√"),$J15/O$5,$K15/O$5)),"")</f>
        <v/>
      </c>
      <c r="P15" s="40" t="str">
        <f t="shared" si="9"/>
        <v/>
      </c>
      <c r="Q15" s="40" t="str">
        <f t="shared" si="9"/>
        <v/>
      </c>
      <c r="R15" s="40" t="str">
        <f t="shared" si="9"/>
        <v/>
      </c>
      <c r="S15" s="40" t="str">
        <f t="shared" si="9"/>
        <v/>
      </c>
      <c r="T15" s="40" t="str">
        <f t="shared" si="9"/>
        <v/>
      </c>
      <c r="U15" s="40" t="str">
        <f t="shared" si="9"/>
        <v/>
      </c>
      <c r="V15" s="40">
        <f t="shared" si="9"/>
        <v>6</v>
      </c>
      <c r="W15" s="40"/>
      <c r="X15" s="48" t="s">
        <v>26</v>
      </c>
      <c r="Y15" s="38" t="s">
        <v>37</v>
      </c>
      <c r="Z15" s="22" t="s">
        <v>38</v>
      </c>
      <c r="AA15" s="56"/>
    </row>
    <row r="16" ht="21" spans="1:27">
      <c r="A16" s="23"/>
      <c r="B16" s="24"/>
      <c r="C16" s="19" t="s">
        <v>55</v>
      </c>
      <c r="D16" s="19" t="s">
        <v>21</v>
      </c>
      <c r="E16" s="20" t="s">
        <v>56</v>
      </c>
      <c r="F16" s="21" t="s">
        <v>23</v>
      </c>
      <c r="G16" s="22" t="s">
        <v>24</v>
      </c>
      <c r="H16" s="22" t="s">
        <v>25</v>
      </c>
      <c r="I16" s="22">
        <f t="shared" si="0"/>
        <v>4</v>
      </c>
      <c r="J16" s="38">
        <f t="shared" si="1"/>
        <v>72</v>
      </c>
      <c r="K16" s="22">
        <v>18</v>
      </c>
      <c r="L16" s="38">
        <v>54</v>
      </c>
      <c r="M16" s="39">
        <v>4</v>
      </c>
      <c r="N16" s="40"/>
      <c r="O16" s="40" t="str">
        <f t="shared" ref="O16:V16" si="10">IF($M16=O$3,(IF(OR($G16="A",$H16="√"),$J16/O$5,$K16/O$5)),"")</f>
        <v/>
      </c>
      <c r="P16" s="40" t="str">
        <f t="shared" si="10"/>
        <v/>
      </c>
      <c r="Q16" s="40">
        <v>4</v>
      </c>
      <c r="R16" s="40" t="str">
        <f t="shared" si="10"/>
        <v/>
      </c>
      <c r="S16" s="40" t="str">
        <f t="shared" si="10"/>
        <v/>
      </c>
      <c r="T16" s="40" t="str">
        <f t="shared" si="10"/>
        <v/>
      </c>
      <c r="U16" s="40" t="str">
        <f t="shared" si="10"/>
        <v/>
      </c>
      <c r="V16" s="40" t="str">
        <f t="shared" si="10"/>
        <v/>
      </c>
      <c r="W16" s="40"/>
      <c r="X16" s="48" t="s">
        <v>26</v>
      </c>
      <c r="Y16" s="38" t="s">
        <v>27</v>
      </c>
      <c r="Z16" s="22"/>
      <c r="AA16" s="56"/>
    </row>
    <row r="17" spans="1:27">
      <c r="A17" s="23"/>
      <c r="B17" s="24"/>
      <c r="C17" s="19" t="s">
        <v>57</v>
      </c>
      <c r="D17" s="59" t="s">
        <v>31</v>
      </c>
      <c r="E17" s="25"/>
      <c r="F17" s="21" t="s">
        <v>32</v>
      </c>
      <c r="G17" s="22" t="s">
        <v>33</v>
      </c>
      <c r="H17" s="22" t="s">
        <v>25</v>
      </c>
      <c r="I17" s="22">
        <f t="shared" si="0"/>
        <v>4</v>
      </c>
      <c r="J17" s="38">
        <f t="shared" si="1"/>
        <v>72</v>
      </c>
      <c r="K17" s="22">
        <v>72</v>
      </c>
      <c r="L17" s="38">
        <v>0</v>
      </c>
      <c r="M17" s="39">
        <v>6</v>
      </c>
      <c r="N17" s="40"/>
      <c r="O17" s="40" t="str">
        <f>IF($M17=O$3,(IF(OR($G17="A",$H17="√"),$J17/O$5,$K17/O$5)),"")</f>
        <v/>
      </c>
      <c r="P17" s="40" t="str">
        <f>IF($M17=P$3,(IF(OR($G17="A",$H17="√"),$J17/P$5,$K17/P$5)),"")</f>
        <v/>
      </c>
      <c r="Q17" s="40" t="str">
        <f>IF($M17=Q$3,(IF(OR($G17="A",$H17="√"),$J17/Q$5,$K17/Q$5)),"")</f>
        <v/>
      </c>
      <c r="R17" s="40">
        <v>4</v>
      </c>
      <c r="S17" s="40">
        <f>IF($M17=S$3,(IF(OR($G17="A",$H17="√"),$J17/S$5,$K17/S$5)),"")</f>
        <v>4</v>
      </c>
      <c r="T17" s="40" t="str">
        <f>IF($M17=T$3,(IF(OR($G17="A",$H17="√"),$J17/T$5,$K17/T$5)),"")</f>
        <v/>
      </c>
      <c r="U17" s="40" t="str">
        <f>IF($M17=U$3,(IF(OR($G17="A",$H17="√"),$J17/U$5,$K17/U$5)),"")</f>
        <v/>
      </c>
      <c r="V17" s="40" t="str">
        <f>IF($M17=V$3,(IF(OR($G17="A",$H17="√"),$J17/V$5,$K17/V$5)),"")</f>
        <v/>
      </c>
      <c r="W17" s="40"/>
      <c r="X17" s="48" t="s">
        <v>26</v>
      </c>
      <c r="Y17" s="38" t="s">
        <v>27</v>
      </c>
      <c r="Z17" s="22"/>
      <c r="AA17" s="56"/>
    </row>
    <row r="18" spans="1:27">
      <c r="A18" s="23"/>
      <c r="B18" s="24"/>
      <c r="C18" s="19" t="s">
        <v>58</v>
      </c>
      <c r="D18" s="19" t="s">
        <v>35</v>
      </c>
      <c r="E18" s="25"/>
      <c r="F18" s="21" t="s">
        <v>36</v>
      </c>
      <c r="G18" s="22" t="s">
        <v>24</v>
      </c>
      <c r="H18" s="22" t="s">
        <v>25</v>
      </c>
      <c r="I18" s="22">
        <f t="shared" si="0"/>
        <v>4</v>
      </c>
      <c r="J18" s="38">
        <f t="shared" si="1"/>
        <v>72</v>
      </c>
      <c r="K18" s="22">
        <v>18</v>
      </c>
      <c r="L18" s="38">
        <v>54</v>
      </c>
      <c r="M18" s="39">
        <v>6</v>
      </c>
      <c r="N18" s="40"/>
      <c r="O18" s="40" t="str">
        <f t="shared" ref="O18:V18" si="11">IF($M18=O$3,(IF(OR($G18="A",$H18="√"),$J18/O$5,$K18/O$5)),"")</f>
        <v/>
      </c>
      <c r="P18" s="40" t="str">
        <f t="shared" si="11"/>
        <v/>
      </c>
      <c r="Q18" s="40" t="str">
        <f t="shared" si="11"/>
        <v/>
      </c>
      <c r="R18" s="40" t="str">
        <f t="shared" si="11"/>
        <v/>
      </c>
      <c r="S18" s="40">
        <f t="shared" si="11"/>
        <v>4</v>
      </c>
      <c r="T18" s="40" t="str">
        <f t="shared" si="11"/>
        <v/>
      </c>
      <c r="U18" s="40" t="str">
        <f t="shared" si="11"/>
        <v/>
      </c>
      <c r="V18" s="40" t="str">
        <f t="shared" si="11"/>
        <v/>
      </c>
      <c r="W18" s="40"/>
      <c r="X18" s="48" t="s">
        <v>26</v>
      </c>
      <c r="Y18" s="38" t="s">
        <v>37</v>
      </c>
      <c r="Z18" s="22" t="s">
        <v>38</v>
      </c>
      <c r="AA18" s="56"/>
    </row>
    <row r="19" spans="1:27">
      <c r="A19" s="23"/>
      <c r="B19" s="24"/>
      <c r="C19" s="19" t="s">
        <v>59</v>
      </c>
      <c r="D19" s="19" t="s">
        <v>60</v>
      </c>
      <c r="E19" s="25"/>
      <c r="F19" s="21" t="s">
        <v>61</v>
      </c>
      <c r="G19" s="22" t="s">
        <v>24</v>
      </c>
      <c r="H19" s="22" t="s">
        <v>25</v>
      </c>
      <c r="I19" s="22">
        <f t="shared" si="0"/>
        <v>4</v>
      </c>
      <c r="J19" s="38">
        <f t="shared" si="1"/>
        <v>72</v>
      </c>
      <c r="K19" s="22">
        <v>18</v>
      </c>
      <c r="L19" s="38">
        <v>54</v>
      </c>
      <c r="M19" s="39">
        <v>8</v>
      </c>
      <c r="N19" s="40"/>
      <c r="O19" s="40" t="str">
        <f t="shared" ref="O19:V19" si="12">IF($M19=O$3,(IF(OR($G19="A",$H19="√"),$J19/O$5,$K19/O$5)),"")</f>
        <v/>
      </c>
      <c r="P19" s="40" t="str">
        <f t="shared" si="12"/>
        <v/>
      </c>
      <c r="Q19" s="40" t="str">
        <f t="shared" si="12"/>
        <v/>
      </c>
      <c r="R19" s="40" t="str">
        <f t="shared" si="12"/>
        <v/>
      </c>
      <c r="S19" s="40" t="str">
        <f t="shared" si="12"/>
        <v/>
      </c>
      <c r="T19" s="40" t="str">
        <f t="shared" si="12"/>
        <v/>
      </c>
      <c r="U19" s="40">
        <f t="shared" si="12"/>
        <v>4</v>
      </c>
      <c r="V19" s="40" t="str">
        <f t="shared" si="12"/>
        <v/>
      </c>
      <c r="W19" s="40"/>
      <c r="X19" s="48" t="s">
        <v>26</v>
      </c>
      <c r="Y19" s="38" t="s">
        <v>27</v>
      </c>
      <c r="Z19" s="22" t="s">
        <v>38</v>
      </c>
      <c r="AA19" s="56"/>
    </row>
    <row r="20" ht="31.5" spans="1:27">
      <c r="A20" s="23"/>
      <c r="B20" s="24"/>
      <c r="C20" s="19" t="s">
        <v>62</v>
      </c>
      <c r="D20" s="19" t="s">
        <v>63</v>
      </c>
      <c r="E20" s="26"/>
      <c r="F20" s="21" t="s">
        <v>64</v>
      </c>
      <c r="G20" s="22" t="s">
        <v>24</v>
      </c>
      <c r="H20" s="22" t="s">
        <v>25</v>
      </c>
      <c r="I20" s="22">
        <f t="shared" si="0"/>
        <v>4</v>
      </c>
      <c r="J20" s="38">
        <f t="shared" si="1"/>
        <v>72</v>
      </c>
      <c r="K20" s="22">
        <v>18</v>
      </c>
      <c r="L20" s="38">
        <v>54</v>
      </c>
      <c r="M20" s="39">
        <v>9</v>
      </c>
      <c r="N20" s="40"/>
      <c r="O20" s="40" t="str">
        <f t="shared" ref="O20:V20" si="13">IF($M20=O$3,(IF(OR($G20="A",$H20="√"),$J20/O$5,$K20/O$5)),"")</f>
        <v/>
      </c>
      <c r="P20" s="40" t="str">
        <f t="shared" si="13"/>
        <v/>
      </c>
      <c r="Q20" s="40" t="str">
        <f t="shared" si="13"/>
        <v/>
      </c>
      <c r="R20" s="40" t="str">
        <f t="shared" si="13"/>
        <v/>
      </c>
      <c r="S20" s="40" t="str">
        <f t="shared" si="13"/>
        <v/>
      </c>
      <c r="T20" s="40" t="str">
        <f t="shared" si="13"/>
        <v/>
      </c>
      <c r="U20" s="40" t="str">
        <f t="shared" si="13"/>
        <v/>
      </c>
      <c r="V20" s="40">
        <f t="shared" si="13"/>
        <v>6</v>
      </c>
      <c r="W20" s="40"/>
      <c r="X20" s="48" t="s">
        <v>26</v>
      </c>
      <c r="Y20" s="38" t="s">
        <v>37</v>
      </c>
      <c r="Z20" s="22" t="s">
        <v>65</v>
      </c>
      <c r="AA20" s="57"/>
    </row>
    <row r="21" spans="1:27">
      <c r="A21" s="27"/>
      <c r="B21" s="28"/>
      <c r="C21" s="19" t="s">
        <v>66</v>
      </c>
      <c r="D21" s="19" t="s">
        <v>67</v>
      </c>
      <c r="E21" s="19" t="s">
        <v>68</v>
      </c>
      <c r="F21" s="21" t="s">
        <v>69</v>
      </c>
      <c r="G21" s="22" t="s">
        <v>33</v>
      </c>
      <c r="H21" s="22"/>
      <c r="I21" s="22">
        <f t="shared" si="0"/>
        <v>3</v>
      </c>
      <c r="J21" s="38">
        <f t="shared" si="1"/>
        <v>54</v>
      </c>
      <c r="K21" s="22">
        <v>18</v>
      </c>
      <c r="L21" s="38">
        <v>36</v>
      </c>
      <c r="M21" s="39">
        <v>7</v>
      </c>
      <c r="N21" s="40"/>
      <c r="O21" s="40" t="str">
        <f t="shared" ref="O21:V21" si="14">IF($M21=O$3,(IF(OR($G21="A",$H21="√"),$J21/O$5,$K21/O$5)),"")</f>
        <v/>
      </c>
      <c r="P21" s="40" t="str">
        <f t="shared" si="14"/>
        <v/>
      </c>
      <c r="Q21" s="40" t="str">
        <f t="shared" si="14"/>
        <v/>
      </c>
      <c r="R21" s="40" t="str">
        <f t="shared" si="14"/>
        <v/>
      </c>
      <c r="S21" s="40" t="str">
        <f t="shared" si="14"/>
        <v/>
      </c>
      <c r="T21" s="40">
        <f t="shared" si="14"/>
        <v>3</v>
      </c>
      <c r="U21" s="40" t="str">
        <f t="shared" si="14"/>
        <v/>
      </c>
      <c r="V21" s="40" t="str">
        <f t="shared" si="14"/>
        <v/>
      </c>
      <c r="W21" s="48"/>
      <c r="X21" s="48" t="s">
        <v>26</v>
      </c>
      <c r="Y21" s="38" t="s">
        <v>37</v>
      </c>
      <c r="Z21" s="22"/>
      <c r="AA21" s="58"/>
    </row>
  </sheetData>
  <mergeCells count="24">
    <mergeCell ref="A1:AA1"/>
    <mergeCell ref="G2:H2"/>
    <mergeCell ref="J2:L2"/>
    <mergeCell ref="N2:W2"/>
    <mergeCell ref="C2:C5"/>
    <mergeCell ref="D2:D5"/>
    <mergeCell ref="E2:E5"/>
    <mergeCell ref="E6:E10"/>
    <mergeCell ref="E11:E15"/>
    <mergeCell ref="E16:E20"/>
    <mergeCell ref="F2:F5"/>
    <mergeCell ref="G3:G5"/>
    <mergeCell ref="H3:H5"/>
    <mergeCell ref="I2:I5"/>
    <mergeCell ref="J3:J5"/>
    <mergeCell ref="K3:K5"/>
    <mergeCell ref="L3:L5"/>
    <mergeCell ref="M2:M5"/>
    <mergeCell ref="X2:X5"/>
    <mergeCell ref="Y2:Y5"/>
    <mergeCell ref="AA6:AA20"/>
    <mergeCell ref="A2:B5"/>
    <mergeCell ref="A6:B21"/>
    <mergeCell ref="Z2:AA5"/>
  </mergeCells>
  <pageMargins left="0.75" right="0.75" top="1" bottom="1" header="0.5" footer="0.5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专业选修课教学进程表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s媛</cp:lastModifiedBy>
  <dcterms:created xsi:type="dcterms:W3CDTF">2019-11-27T12:12:00Z</dcterms:created>
  <cp:lastPrinted>2019-12-07T01:41:00Z</cp:lastPrinted>
  <dcterms:modified xsi:type="dcterms:W3CDTF">2023-08-14T02:43:36Z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6751F46DC2D6441DACBA24F95A32B609</vt:lpwstr>
  </property>
</Properties>
</file>